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２WEB\"/>
    </mc:Choice>
  </mc:AlternateContent>
  <xr:revisionPtr revIDLastSave="0" documentId="8_{C22A02E5-89B3-4CCF-B304-A7BB5EFB6B3C}" xr6:coauthVersionLast="41" xr6:coauthVersionMax="41" xr10:uidLastSave="{00000000-0000-0000-0000-000000000000}"/>
  <bookViews>
    <workbookView xWindow="915" yWindow="72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<sst xmlns="http://schemas.openxmlformats.org/spreadsheetml/2006/main" count="2974" uniqueCount="1047">
  <si>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</si>
  <si>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</si>
  <si>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</si>
  <si>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</si>
  <si>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</si>
  <si>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</si>
  <si>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</si>
  <si>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</si>
  <si>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</si>
  <si>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</si>
  <si>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</si>
  <si>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</si>
  <si>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</si>
  <si>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</si>
  <si>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</si>
  <si>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</si>
  <si>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</si>
  <si>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</si>
  <si>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</si>
  <si>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</si>
  <si>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</si>
  <si>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</si>
  <si>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</si>
  <si>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</si>
  <si>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</si>
  <si>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</si>
  <si>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</si>
  <si>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</si>
  <si>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</si>
  <si>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</si>
  <si>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</si>
  <si>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</si>
  <si>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</si>
  <si>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</si>
  <si>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</si>
  <si>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</si>
  <si>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</si>
  <si>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</si>
  <si>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</si>
  <si>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</si>
  <si>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</si>
  <si>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</si>
  <si>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</si>
  <si>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</si>
  <si>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</si>
  <si>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</si>
  <si>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</si>
  <si>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</si>
  <si>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</si>
  <si>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</si>
  <si>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</si>
  <si>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</si>
  <si>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</si>
  <si>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</si>
  <si>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</si>
  <si>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</si>
  <si>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</si>
  <si>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</si>
  <si>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</si>
  <si>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</si>
  <si>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</si>
  <si>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</si>
  <si>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</si>
  <si>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</si>
  <si>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</si>
  <si>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</si>
  <si>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</si>
  <si>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</si>
  <si>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</si>
  <si>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</si>
  <si>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</si>
  <si>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</si>
  <si>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</si>
  <si>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</si>
  <si>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</si>
  <si>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</si>
  <si>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</si>
  <si>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</si>
  <si>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</si>
  <si>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</si>
  <si>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</si>
  <si>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</si>
  <si>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</si>
  <si>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</si>
  <si>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</si>
  <si>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</si>
  <si>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</si>
  <si>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</si>
  <si>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</si>
  <si>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</si>
  <si>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</si>
  <si>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</si>
  <si>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</si>
  <si>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</si>
  <si>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</si>
  <si>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</si>
  <si>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</si>
  <si>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</si>
  <si>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</si>
  <si>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</si>
  <si>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</si>
  <si>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</si>
  <si>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</si>
  <si>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</si>
  <si>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</si>
  <si>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</si>
  <si>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</si>
  <si>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</si>
  <si>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</si>
  <si>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</si>
  <si>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</si>
  <si>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</si>
  <si>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</si>
  <si>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</si>
  <si>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</si>
  <si>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</si>
  <si>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</si>
  <si>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</si>
  <si>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</si>
  <si>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</si>
  <si>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</si>
  <si>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</si>
  <si>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</si>
  <si>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</si>
  <si>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</si>
  <si>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</si>
  <si>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</si>
  <si>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</si>
  <si>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</si>
  <si>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</si>
  <si>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</si>
  <si>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</si>
  <si>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</si>
  <si>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</si>
  <si>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</si>
  <si>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</si>
  <si>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</si>
  <si>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</si>
  <si>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</si>
  <si>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</si>
  <si>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</si>
  <si>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</si>
  <si>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</si>
  <si>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</si>
  <si>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</si>
  <si>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</si>
  <si>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</si>
  <si>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</si>
  <si>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</si>
  <si>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</si>
  <si>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</si>
  <si>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</si>
  <si>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</si>
  <si>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</si>
  <si>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</si>
  <si>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</si>
  <si>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</si>
  <si>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</si>
  <si>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</si>
  <si>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</si>
  <si>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</si>
  <si>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</si>
  <si>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</si>
  <si>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</si>
  <si>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</si>
  <si>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</si>
  <si>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</si>
  <si>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</si>
  <si>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</si>
  <si>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</si>
  <si>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</si>
  <si>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</si>
  <si>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</si>
  <si>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</si>
  <si>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</si>
  <si>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</si>
  <si>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</si>
  <si>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</si>
  <si>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</si>
  <si>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</si>
  <si>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</si>
  <si>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</si>
  <si>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</si>
  <si>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</si>
  <si>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</si>
  <si>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</si>
  <si>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</si>
  <si>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</si>
  <si>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</si>
  <si>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</si>
  <si>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</si>
  <si>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</si>
  <si>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</si>
  <si>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</si>
  <si>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</si>
  <si>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</si>
  <si>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</si>
  <si>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</si>
  <si>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</si>
  <si>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</si>
  <si>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</si>
  <si>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</si>
  <si>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</si>
  <si>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</si>
  <si>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</si>
  <si>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</si>
  <si>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</si>
  <si>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</si>
  <si>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</si>
  <si>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</si>
  <si>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</si>
  <si>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</si>
  <si>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</si>
  <si>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</si>
  <si>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</si>
  <si>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</si>
  <si>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</si>
  <si>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</si>
  <si>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</si>
  <si>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</si>
  <si>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</si>
  <si>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</si>
  <si>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</si>
  <si>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</si>
  <si>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</si>
  <si>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</si>
  <si>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</si>
  <si>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</si>
  <si>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</si>
  <si>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</si>
  <si>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</si>
  <si>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</si>
  <si>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</si>
  <si>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</si>
  <si>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</si>
  <si>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</si>
  <si>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</si>
  <si>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</si>
  <si>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</si>
  <si>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</si>
  <si>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</si>
  <si>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</si>
  <si>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</si>
  <si>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</si>
  <si>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</si>
  <si>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</si>
  <si>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</si>
  <si>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</si>
  <si>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</si>
  <si>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</si>
  <si>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</si>
  <si>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</si>
  <si>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</si>
  <si>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</si>
  <si>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</si>
  <si>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</si>
  <si>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</si>
  <si>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</si>
  <si>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</si>
  <si>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</si>
  <si>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</si>
  <si>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</si>
  <si>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</si>
  <si>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</si>
  <si>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</si>
  <si>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</si>
  <si>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</si>
  <si>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</si>
  <si>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</si>
  <si>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</si>
  <si>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</si>
  <si>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</si>
  <si>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</si>
  <si>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</si>
  <si>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</si>
  <si>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</si>
  <si>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</si>
  <si>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</si>
  <si>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</si>
  <si>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</si>
  <si>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</si>
  <si>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</si>
  <si>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</si>
  <si>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</si>
  <si>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</si>
  <si>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</si>
  <si>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</si>
  <si>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</si>
  <si>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</si>
  <si>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</si>
  <si>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</si>
  <si>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</si>
  <si>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</si>
  <si>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</si>
  <si>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</si>
  <si>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</si>
  <si>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</si>
  <si>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</si>
  <si>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</si>
  <si>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</si>
  <si>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</si>
  <si>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</si>
  <si>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</si>
  <si>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</si>
  <si>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</si>
  <si>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</si>
  <si>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</si>
  <si>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</si>
  <si>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</si>
  <si>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</si>
  <si>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</si>
  <si>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</si>
  <si>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</si>
  <si>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</si>
  <si>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</si>
  <si>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</si>
  <si>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</si>
  <si>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</si>
  <si>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</si>
  <si>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</si>
  <si>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</si>
  <si>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</si>
  <si>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</si>
  <si>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</si>
  <si>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</si>
  <si>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</si>
  <si>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</si>
  <si>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</si>
  <si>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</si>
  <si>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</si>
  <si>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</si>
  <si>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</si>
  <si>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</si>
  <si>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</si>
  <si>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</si>
  <si>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</si>
  <si>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</si>
  <si>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</si>
  <si>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</si>
  <si>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</si>
  <si>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</si>
  <si>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</si>
  <si>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</si>
  <si>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</si>
  <si>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</si>
  <si>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</si>
  <si>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</si>
  <si>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</si>
  <si>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</si>
  <si>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</si>
  <si>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</si>
  <si>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</si>
  <si>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</si>
  <si>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</si>
  <si>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</si>
  <si>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</si>
  <si>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</si>
  <si>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</si>
  <si>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</si>
  <si>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</si>
  <si>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</si>
  <si>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</si>
  <si>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</si>
  <si>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</si>
  <si>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</si>
  <si>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</si>
  <si>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</si>
  <si>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</si>
  <si>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</si>
  <si>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</si>
  <si>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</si>
  <si>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</si>
  <si>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</si>
  <si>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</si>
  <si>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</si>
  <si>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</si>
  <si>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</si>
  <si>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</si>
  <si>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</si>
  <si>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</si>
  <si>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</si>
  <si>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</si>
  <si>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</si>
  <si>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</si>
  <si>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</si>
  <si>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</si>
  <si>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</si>
  <si>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</si>
  <si>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</si>
  <si>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</si>
  <si>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</si>
  <si>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</si>
  <si>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</si>
  <si>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</si>
  <si>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</si>
  <si>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</si>
  <si>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</si>
  <si>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</si>
  <si>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</si>
  <si>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</si>
  <si>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</si>
  <si>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</si>
  <si>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</si>
  <si>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</si>
  <si>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</si>
  <si>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</si>
  <si>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</si>
  <si>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</si>
  <si>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</si>
  <si>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</si>
  <si>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</si>
  <si>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</si>
  <si>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</si>
  <si>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</si>
  <si>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</si>
  <si>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</si>
  <si>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</si>
  <si>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</si>
  <si>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</si>
  <si>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</si>
  <si>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</si>
  <si>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</si>
  <si>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</si>
  <si>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</si>
  <si>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</si>
  <si>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</si>
  <si>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</si>
  <si>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</si>
  <si>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</si>
  <si>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</si>
  <si>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</si>
  <si>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</si>
  <si>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</si>
  <si>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</si>
  <si>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</si>
  <si>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</si>
  <si>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</si>
  <si>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</si>
  <si>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</si>
  <si>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</si>
  <si>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</si>
  <si>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</si>
  <si>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</si>
  <si>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</si>
  <si>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</si>
  <si>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</si>
  <si>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</si>
  <si>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</si>
  <si>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</si>
  <si>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</si>
  <si>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</si>
  <si>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</si>
  <si>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</si>
  <si>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</si>
  <si>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</si>
  <si>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</si>
  <si>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</si>
  <si>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</si>
  <si>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</si>
  <si>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</si>
  <si>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</si>
  <si>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</si>
  <si>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</si>
  <si>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</si>
  <si>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</si>
  <si>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</si>
  <si>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</si>
  <si>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</si>
  <si>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</si>
  <si>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</si>
  <si>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</si>
  <si>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</si>
  <si>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</si>
  <si>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</si>
  <si>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</si>
  <si>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</si>
  <si>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</si>
  <si>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</si>
  <si>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</si>
  <si>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</si>
  <si>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</si>
  <si>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</si>
  <si>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</si>
  <si>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</si>
  <si>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</si>
  <si>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</si>
  <si>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</si>
  <si>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</si>
  <si>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</si>
  <si>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</si>
  <si>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</si>
  <si>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</si>
  <si>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</si>
  <si>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</si>
  <si>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</si>
  <si>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</si>
  <si>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</si>
  <si>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</si>
  <si>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</si>
  <si>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</si>
  <si>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</si>
  <si>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</si>
  <si>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</si>
  <si>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</si>
  <si>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</si>
  <si>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</si>
  <si>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</si>
  <si>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</si>
  <si>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</si>
  <si>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</si>
  <si>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</si>
  <si>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</si>
  <si>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</si>
  <si>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</si>
  <si>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</si>
  <si>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</si>
  <si>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</si>
  <si>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</si>
  <si>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</si>
  <si>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</si>
  <si>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</si>
  <si>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</si>
  <si>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</si>
  <si>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</si>
  <si>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</si>
  <si>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</si>
  <si>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</si>
  <si>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</si>
  <si>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</si>
  <si>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</si>
  <si>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</si>
  <si>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</si>
  <si>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</si>
  <si>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</si>
  <si>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</si>
  <si>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</si>
  <si>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</si>
  <si>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</si>
  <si>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</si>
  <si>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</si>
  <si>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</si>
  <si>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</si>
  <si>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</si>
  <si>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</si>
  <si>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</si>
  <si>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</si>
  <si>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</si>
  <si>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</si>
  <si>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</si>
  <si>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</si>
  <si>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</si>
  <si>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</si>
  <si>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</si>
  <si>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</si>
  <si>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</si>
  <si>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</si>
  <si>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</si>
  <si>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</si>
  <si>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</si>
  <si>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</si>
  <si>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</si>
  <si>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</si>
  <si>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</si>
  <si>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</si>
  <si>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</si>
  <si>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</si>
  <si>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</si>
  <si>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</si>
  <si>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</si>
  <si>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</si>
  <si>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</si>
  <si>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</si>
  <si>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</si>
  <si>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</si>
  <si>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</si>
  <si>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</si>
  <si>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</si>
  <si>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</si>
  <si>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</si>
  <si>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</si>
  <si>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</si>
  <si>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</si>
  <si>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</si>
  <si>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</si>
  <si>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</si>
  <si>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</si>
  <si>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</si>
  <si>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</si>
  <si>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</si>
  <si>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</si>
  <si>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</si>
  <si>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</si>
  <si>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</si>
  <si>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</si>
  <si>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</si>
  <si>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</si>
  <si>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</si>
  <si>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</si>
  <si>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</si>
  <si>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</si>
  <si>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</si>
  <si>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</si>
  <si>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</si>
  <si>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</si>
  <si>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</si>
  <si>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</si>
  <si>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</si>
  <si>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</si>
  <si>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</si>
  <si>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</si>
  <si>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</si>
  <si>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</si>
  <si>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</si>
  <si>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</si>
  <si>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</si>
  <si>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</si>
  <si>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</si>
  <si>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</si>
  <si>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</si>
  <si>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</si>
  <si>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</si>
  <si>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</si>
  <si>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</si>
  <si>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</si>
  <si>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</si>
  <si>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</si>
  <si>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</si>
  <si>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</si>
  <si>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</si>
  <si>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</si>
  <si>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</si>
  <si>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</si>
  <si>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</si>
  <si>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</si>
  <si>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</si>
  <si>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</si>
  <si>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</si>
  <si>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</si>
  <si>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</si>
  <si>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</si>
  <si>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</si>
  <si>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</si>
  <si>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</si>
  <si>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</si>
  <si>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</si>
  <si>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</si>
  <si>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</si>
  <si>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</si>
  <si>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</si>
  <si>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</si>
  <si>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</si>
  <si>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</si>
  <si>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</si>
  <si>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</si>
  <si>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</si>
  <si>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</si>
  <si>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</si>
  <si>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</si>
  <si>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</si>
  <si>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</si>
  <si>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</si>
  <si>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</si>
  <si>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</si>
  <si>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</si>
  <si>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</si>
  <si>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</si>
  <si>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</si>
  <si>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</si>
  <si>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</si>
  <si>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</si>
  <si>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</si>
  <si>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</si>
  <si>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</si>
  <si>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</si>
  <si>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</si>
  <si>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</si>
  <si>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</si>
  <si>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</si>
  <si>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</si>
  <si>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</si>
  <si>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</si>
  <si>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</si>
  <si>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</si>
  <si>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</si>
  <si>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</si>
  <si>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</si>
  <si>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</si>
  <si>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</si>
  <si>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</si>
  <si>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</si>
  <si>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</si>
  <si>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</si>
  <si>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</si>
  <si>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</si>
  <si>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</si>
  <si>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</si>
  <si>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</si>
  <si>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</si>
  <si>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</si>
  <si>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</si>
  <si>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</si>
  <si>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</si>
  <si>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</si>
  <si>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</si>
  <si>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</si>
  <si>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</si>
  <si>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</si>
  <si>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</si>
  <si>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</si>
  <si>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</si>
  <si>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</si>
  <si>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</si>
  <si>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</si>
  <si>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</si>
  <si>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</si>
  <si>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</si>
  <si>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</si>
  <si>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</si>
  <si>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</si>
  <si>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</si>
  <si>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</si>
  <si>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</si>
  <si>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</si>
  <si>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</si>
  <si>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</si>
  <si>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</si>
  <si>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</si>
  <si>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</si>
  <si>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</si>
  <si>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</si>
  <si>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</si>
  <si>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</si>
  <si>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</si>
  <si>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</si>
  <si>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</si>
  <si>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</si>
  <si>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</si>
  <si>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</si>
  <si>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</si>
  <si>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</si>
  <si>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</si>
  <si>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</si>
  <si>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</si>
  <si>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</si>
  <si>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</si>
  <si>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</si>
  <si>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</si>
  <si>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</si>
  <si>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</si>
  <si>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</si>
  <si>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</si>
  <si>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</si>
  <si>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</si>
  <si>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</si>
  <si>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</si>
  <si>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</si>
  <si>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</si>
  <si>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</si>
  <si>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</si>
  <si>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</si>
  <si>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</si>
  <si>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</si>
  <si>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</si>
  <si>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</si>
  <si>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</si>
  <si>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</si>
  <si>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</si>
  <si>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</si>
  <si>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</si>
  <si>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</si>
  <si>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</si>
  <si>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</si>
  <si>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</si>
  <si>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</si>
  <si>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</si>
  <si>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</si>
  <si>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</si>
  <si>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</si>
  <si>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</si>
  <si>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</si>
  <si>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</si>
  <si>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</si>
  <si>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</si>
  <si>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</si>
  <si>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</si>
  <si>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</si>
  <si>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</si>
  <si>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</si>
  <si>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</si>
  <si>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</si>
  <si>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</si>
  <si>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</si>
  <si>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</si>
  <si>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</si>
  <si>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</si>
  <si>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</si>
  <si>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</si>
  <si>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</si>
  <si>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</si>
  <si>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</si>
  <si>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</si>
  <si>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</si>
  <si>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</si>
  <si>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</si>
  <si>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</si>
  <si>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</si>
  <si>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</si>
  <si>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</si>
  <si>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</si>
  <si>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</si>
  <si>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</si>
  <si>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</si>
  <si>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</si>
  <si>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</si>
  <si>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</si>
  <si>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</si>
  <si>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</si>
  <si>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</si>
  <si>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</si>
  <si>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</si>
  <si>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</si>
  <si>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</si>
  <si>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</si>
  <si>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</si>
  <si>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</si>
  <si>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</si>
  <si>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</si>
  <si>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</si>
  <si>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</si>
  <si>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</si>
  <si>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</si>
  <si>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</si>
  <si>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</si>
  <si>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</si>
  <si>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</si>
  <si>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</si>
  <si>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</si>
  <si>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</si>
  <si>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</si>
  <si>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</si>
  <si>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</si>
  <si>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</si>
  <si>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</si>
  <si>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</si>
  <si>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</si>
  <si>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</si>
  <si>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</si>
  <si>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</si>
  <si>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</si>
  <si>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</si>
  <si>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</si>
  <si>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</si>
  <si>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</si>
  <si>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</si>
  <si>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</si>
  <si>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</si>
  <si>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</si>
  <si>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</si>
  <si>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</si>
  <si>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</si>
  <si>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</si>
  <si>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</si>
  <si>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</si>
  <si>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</si>
  <si>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</si>
  <si>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</si>
  <si>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</si>
  <si>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</si>
  <si>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</si>
  <si>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</si>
  <si>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</si>
  <si>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</si>
  <si>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</si>
  <si>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</si>
  <si>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</si>
  <si>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</si>
  <si>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</si>
  <si>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</si>
  <si>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</si>
  <si>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</si>
  <si>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</si>
  <si>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</si>
  <si>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</si>
  <si>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</si>
  <si>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</si>
  <si>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</si>
  <si>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</si>
  <si>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</si>
  <si>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</si>
  <si>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</si>
  <si>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</si>
  <si>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</si>
  <si>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</si>
  <si>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</si>
  <si>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</si>
  <si>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</si>
  <si>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</si>
  <si>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</si>
  <si>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</si>
  <si>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</si>
  <si>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</si>
  <si>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</si>
  <si>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</si>
  <si>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</si>
  <si>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</si>
  <si>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</si>
  <si>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</si>
  <si>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</si>
  <si>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</si>
  <si>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</si>
  <si>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</si>
  <si>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</si>
  <si>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</si>
  <si>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</si>
  <si>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</si>
  <si>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</si>
  <si>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</si>
  <si>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</si>
  <si>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</si>
  <si>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</si>
  <si>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</si>
  <si>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</si>
  <si>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</si>
  <si>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</si>
  <si>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</si>
  <si>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</si>
  <si>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</si>
  <si>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</si>
  <si>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</si>
  <si>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</si>
  <si>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</si>
  <si>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</si>
  <si>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</si>
  <si>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</si>
  <si>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</si>
  <si>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</si>
  <si>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</si>
  <si>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</si>
  <si>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</si>
  <si>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</si>
  <si>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</si>
  <si>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</si>
  <si>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</si>
  <si>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</si>
  <si>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</si>
  <si>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</si>
  <si>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</si>
  <si>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</si>
  <si>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</si>
  <si>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</si>
  <si>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</si>
  <si>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</si>
  <si>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</si>
  <si>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</si>
  <si>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</si>
  <si>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</si>
  <si>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</si>
  <si>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</si>
  <si>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</si>
  <si>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</si>
  <si>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</si>
  <si>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</si>
  <si>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</si>
  <si>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</si>
  <si>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</si>
  <si>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</si>
  <si>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</si>
  <si>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</si>
  <si>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</si>
  <si>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</si>
  <si>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</si>
  <si>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</si>
  <si>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</si>
  <si>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</si>
  <si>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</si>
  <si>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</si>
  <si>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</si>
  <si>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</si>
  <si>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</si>
  <si>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</si>
  <si>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</si>
  <si>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</si>
  <si>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</si>
  <si>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</si>
  <si>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</si>
  <si>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</si>
  <si>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</si>
  <si>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</si>
  <si>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</si>
  <si>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</si>
  <si>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</si>
  <si>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</si>
  <si>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</si>
  <si>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</si>
  <si>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</si>
  <si>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</si>
  <si>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</si>
  <si>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</si>
  <si>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</si>
  <si>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</si>
  <si>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</si>
  <si>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</si>
  <si>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</si>
  <si>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</si>
  <si>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</si>
  <si>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</si>
  <si>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</si>
  <si>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</si>
  <si>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</si>
  <si>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</si>
  <si>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</si>
  <si>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</si>
  <si>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</si>
  <si>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</si>
  <si>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</si>
  <si>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</si>
  <si>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</si>
  <si>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</si>
  <si>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</si>
  <si>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</si>
  <si>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</si>
  <si>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</si>
  <si>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</si>
  <si>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</si>
  <si>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</si>
  <si>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</si>
  <si>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</si>
  <si>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</si>
  <si>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</si>
  <si>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</si>
  <si>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</si>
  <si>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</si>
  <si>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</si>
  <si>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</si>
  <si>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</si>
  <si>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</si>
  <si>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</si>
  <si>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医療法人正和会　五十嵐記念病院</t>
    <phoneticPr fontId="3"/>
  </si>
  <si>
    <t>〒011-0946 秋田市土崎港中央１丁目１７番２３号</t>
    <phoneticPr fontId="3"/>
  </si>
  <si>
    <t>〇</t>
  </si>
  <si>
    <t>医療法人</t>
  </si>
  <si>
    <t>内科</t>
  </si>
  <si>
    <t>特殊疾患病棟入院料１</t>
  </si>
  <si>
    <t>ＤＰＣ病院ではない</t>
  </si>
  <si>
    <t>-</t>
    <phoneticPr fontId="3"/>
  </si>
  <si>
    <t>特殊疾患病棟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</si>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</sst>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akita.lg.j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M1" s="8"/>
      <c r="N1" s="8"/>
      <c r="O1" s="8"/>
      <c r="P1" s="8"/>
      <c r="Q1" s="8"/>
      <c r="R1" s="8"/>
      <c r="S1" s="8"/>
      <c r="T1" s="8"/>
      <c r="U1" s="8"/>
      <c r="V1" s="8"/>
    </row>
    <row r="2" spans="1:22" ht="18.75">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1045</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1045</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1039</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1045</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1045</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8.75">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ht="27">
      <c r="A89" s="243"/>
      <c r="B89" s="18"/>
      <c r="C89" s="62"/>
      <c r="D89" s="3"/>
      <c r="E89" s="3"/>
      <c r="F89" s="3"/>
      <c r="G89" s="3"/>
      <c r="H89" s="286"/>
      <c r="I89" s="286"/>
      <c r="J89" s="64" t="s">
        <v>35</v>
      </c>
      <c r="K89" s="65"/>
      <c r="L89" s="262" t="s">
        <v>1045</v>
      </c>
    </row>
    <row r="90" spans="1:22" s="21" customFormat="1">
      <c r="A90" s="243"/>
      <c r="B90" s="1"/>
      <c r="C90" s="3"/>
      <c r="D90" s="3"/>
      <c r="E90" s="3"/>
      <c r="F90" s="3"/>
      <c r="G90" s="3"/>
      <c r="H90" s="286"/>
      <c r="I90" s="67" t="s">
        <v>36</v>
      </c>
      <c r="J90" s="68"/>
      <c r="K90" s="69"/>
      <c r="L90" s="262" t="s">
        <v>1046</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8.75">
      <c r="A92" s="243"/>
      <c r="B92" s="75"/>
      <c r="C92" s="62"/>
      <c r="D92" s="3"/>
      <c r="E92" s="3"/>
      <c r="F92" s="3"/>
      <c r="G92" s="3"/>
      <c r="H92" s="286"/>
      <c r="I92" s="286"/>
      <c r="J92" s="63"/>
      <c r="K92" s="63"/>
      <c r="L92" s="61"/>
    </row>
    <row r="93" spans="1:22" s="21" customFormat="1" ht="18.75">
      <c r="A93" s="243"/>
      <c r="B93" s="75"/>
      <c r="C93" s="62"/>
      <c r="D93" s="3"/>
      <c r="E93" s="3"/>
      <c r="F93" s="3"/>
      <c r="G93" s="3"/>
      <c r="H93" s="286"/>
      <c r="I93" s="286"/>
      <c r="J93" s="63"/>
      <c r="K93" s="63"/>
      <c r="L93" s="61"/>
    </row>
    <row r="94" spans="1:22" s="21" customFormat="1" ht="18.75">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1045</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1046</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60</v>
      </c>
      <c r="K99" s="237" t="str">
        <f>IF(OR(COUNTIF(L99:L99,"未確認")&gt;0,COUNTIF(L99:L99,"~*")&gt;0),"※","")</f>
        <v/>
      </c>
      <c r="L99" s="258">
        <v>60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60</v>
      </c>
      <c r="K101" s="237" t="str">
        <f>IF(OR(COUNTIF(L101:L101,"未確認")&gt;0,COUNTIF(L101:L101,"~*")&gt;0),"※","")</f>
        <v/>
      </c>
      <c r="L101" s="258">
        <v>60</v>
      </c>
    </row>
    <row r="102" spans="1:22" s="83" customFormat="1" ht="34.5" customHeight="1">
      <c r="A102" s="244" t="s">
        <v>610</v>
      </c>
      <c r="B102" s="84"/>
      <c r="C102" s="376"/>
      <c r="D102" s="378"/>
      <c r="E102" s="316" t="s">
        <v>612</v>
      </c>
      <c r="F102" s="317"/>
      <c r="G102" s="317"/>
      <c r="H102" s="318"/>
      <c r="I102" s="419"/>
      <c r="J102" s="256">
        <f t="shared" si="0"/>
        <v>60</v>
      </c>
      <c r="K102" s="237" t="str">
        <f t="shared" ref="K102:K111" si="1">IF(OR(COUNTIF(L101:L101,"未確認")&gt;0,COUNTIF(L101:L101,"~*")&gt;0),"※","")</f>
        <v/>
      </c>
      <c r="L102" s="258">
        <v>60</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1045</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1046</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1045</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1046</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1042</v>
      </c>
    </row>
    <row r="132" spans="1:22" s="83" customFormat="1" ht="34.5" customHeight="1">
      <c r="A132" s="244" t="s">
        <v>621</v>
      </c>
      <c r="B132" s="84"/>
      <c r="C132" s="294"/>
      <c r="D132" s="296"/>
      <c r="E132" s="319" t="s">
        <v>58</v>
      </c>
      <c r="F132" s="320"/>
      <c r="G132" s="320"/>
      <c r="H132" s="321"/>
      <c r="I132" s="388"/>
      <c r="J132" s="101"/>
      <c r="K132" s="102"/>
      <c r="L132" s="82">
        <v>60</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1045</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1046</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57</v>
      </c>
      <c r="K208" s="264" t="str">
        <f t="shared" si="5"/>
        <v/>
      </c>
      <c r="L208" s="117">
        <v>57</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25">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1045</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1046</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1043</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1045</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1046</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1045</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1046</v>
      </c>
      <c r="M245" s="8"/>
      <c r="N245" s="8"/>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3" t="s">
        <v>134</v>
      </c>
      <c r="J246" s="260" t="s">
        <v>538</v>
      </c>
      <c r="K246" s="81"/>
      <c r="L246" s="110"/>
    </row>
    <row r="247" spans="1:22" s="83" customFormat="1" ht="98.1"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1045</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1046</v>
      </c>
      <c r="M254" s="8"/>
      <c r="N254" s="8"/>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row>
    <row r="256" spans="1:22" s="83" customFormat="1" ht="56.1" customHeight="1">
      <c r="A256" s="244" t="s">
        <v>633</v>
      </c>
      <c r="B256" s="119"/>
      <c r="C256" s="319" t="s">
        <v>140</v>
      </c>
      <c r="D256" s="320"/>
      <c r="E256" s="320"/>
      <c r="F256" s="320"/>
      <c r="G256" s="320"/>
      <c r="H256" s="321"/>
      <c r="I256" s="138" t="s">
        <v>141</v>
      </c>
      <c r="J256" s="260" t="s">
        <v>538</v>
      </c>
      <c r="K256" s="81"/>
      <c r="L256" s="101"/>
    </row>
    <row r="257" spans="1:22" s="83" customFormat="1" ht="56.1"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1045</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1046</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4</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1.5</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17</v>
      </c>
      <c r="K269" s="81" t="str">
        <f t="shared" si="8"/>
        <v/>
      </c>
      <c r="L269" s="147">
        <v>17</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5</v>
      </c>
      <c r="K271" s="81" t="str">
        <f t="shared" si="8"/>
        <v/>
      </c>
      <c r="L271" s="147">
        <v>5</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21</v>
      </c>
      <c r="K273" s="81" t="str">
        <f t="shared" si="8"/>
        <v/>
      </c>
      <c r="L273" s="147">
        <v>21</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1</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1</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3</v>
      </c>
      <c r="N299" s="147">
        <v>1</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1</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1</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2</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1045</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1046</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1045</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1046</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1</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75">
      <c r="A354" s="249" t="s">
        <v>764</v>
      </c>
      <c r="B354" s="159"/>
      <c r="C354" s="391"/>
      <c r="D354" s="392"/>
      <c r="E354" s="319" t="s">
        <v>196</v>
      </c>
      <c r="F354" s="320"/>
      <c r="G354" s="320"/>
      <c r="H354" s="321"/>
      <c r="I354" s="122" t="s">
        <v>197</v>
      </c>
      <c r="J354" s="271">
        <v>0</v>
      </c>
      <c r="K354" s="81"/>
      <c r="L354" s="269"/>
    </row>
    <row r="355" spans="1:22" s="83" customFormat="1" ht="42.75">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 customHeight="1">
      <c r="A359" s="249" t="s">
        <v>769</v>
      </c>
      <c r="B359" s="159"/>
      <c r="C359" s="391"/>
      <c r="D359" s="392"/>
      <c r="E359" s="319" t="s">
        <v>206</v>
      </c>
      <c r="F359" s="320"/>
      <c r="G359" s="320"/>
      <c r="H359" s="321"/>
      <c r="I359" s="122" t="s">
        <v>207</v>
      </c>
      <c r="J359" s="271">
        <v>0</v>
      </c>
      <c r="K359" s="81"/>
      <c r="L359" s="269"/>
    </row>
    <row r="360" spans="1:22" s="83" customFormat="1" ht="56.1"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1045</v>
      </c>
    </row>
    <row r="368" spans="1:22" s="118" customFormat="1" ht="20.25" customHeight="1">
      <c r="A368" s="243"/>
      <c r="B368" s="1"/>
      <c r="C368" s="3"/>
      <c r="D368" s="3"/>
      <c r="E368" s="3"/>
      <c r="F368" s="3"/>
      <c r="G368" s="3"/>
      <c r="H368" s="286"/>
      <c r="I368" s="67" t="s">
        <v>36</v>
      </c>
      <c r="J368" s="170"/>
      <c r="K368" s="79"/>
      <c r="L368" s="137" t="s">
        <v>1046</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8.75">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1045</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1046</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46</v>
      </c>
      <c r="K392" s="81" t="str">
        <f t="shared" ref="K392:K397" si="11">IF(OR(COUNTIF(L392:L392,"未確認")&gt;0,COUNTIF(L392:L392,"~*")&gt;0),"※","")</f>
        <v/>
      </c>
      <c r="L392" s="147">
        <v>46</v>
      </c>
    </row>
    <row r="393" spans="1:22" s="83" customFormat="1" ht="34.5" customHeight="1">
      <c r="A393" s="249" t="s">
        <v>773</v>
      </c>
      <c r="B393" s="84"/>
      <c r="C393" s="369"/>
      <c r="D393" s="379"/>
      <c r="E393" s="319" t="s">
        <v>224</v>
      </c>
      <c r="F393" s="320"/>
      <c r="G393" s="320"/>
      <c r="H393" s="321"/>
      <c r="I393" s="342"/>
      <c r="J393" s="140">
        <f t="shared" si="10"/>
        <v>14</v>
      </c>
      <c r="K393" s="81" t="str">
        <f t="shared" si="11"/>
        <v/>
      </c>
      <c r="L393" s="147">
        <v>14</v>
      </c>
    </row>
    <row r="394" spans="1:22" s="83" customFormat="1" ht="34.5" customHeight="1">
      <c r="A394" s="250" t="s">
        <v>774</v>
      </c>
      <c r="B394" s="84"/>
      <c r="C394" s="369"/>
      <c r="D394" s="380"/>
      <c r="E394" s="319" t="s">
        <v>225</v>
      </c>
      <c r="F394" s="320"/>
      <c r="G394" s="320"/>
      <c r="H394" s="321"/>
      <c r="I394" s="342"/>
      <c r="J394" s="140">
        <f t="shared" si="10"/>
        <v>32</v>
      </c>
      <c r="K394" s="81" t="str">
        <f t="shared" si="11"/>
        <v/>
      </c>
      <c r="L394" s="147">
        <v>32</v>
      </c>
    </row>
    <row r="395" spans="1:22" s="83" customFormat="1" ht="34.5" customHeight="1">
      <c r="A395" s="250" t="s">
        <v>775</v>
      </c>
      <c r="B395" s="84"/>
      <c r="C395" s="369"/>
      <c r="D395" s="381"/>
      <c r="E395" s="319" t="s">
        <v>226</v>
      </c>
      <c r="F395" s="320"/>
      <c r="G395" s="320"/>
      <c r="H395" s="321"/>
      <c r="I395" s="342"/>
      <c r="J395" s="140">
        <f t="shared" si="10"/>
        <v>0</v>
      </c>
      <c r="K395" s="81" t="str">
        <f t="shared" si="11"/>
        <v/>
      </c>
      <c r="L395" s="147">
        <v>0</v>
      </c>
    </row>
    <row r="396" spans="1:22" s="83" customFormat="1" ht="34.5" customHeight="1">
      <c r="A396" s="250" t="s">
        <v>776</v>
      </c>
      <c r="B396" s="1"/>
      <c r="C396" s="369"/>
      <c r="D396" s="319" t="s">
        <v>227</v>
      </c>
      <c r="E396" s="320"/>
      <c r="F396" s="320"/>
      <c r="G396" s="320"/>
      <c r="H396" s="321"/>
      <c r="I396" s="342"/>
      <c r="J396" s="140">
        <f t="shared" si="10"/>
        <v>20568</v>
      </c>
      <c r="K396" s="81" t="str">
        <f t="shared" si="11"/>
        <v/>
      </c>
      <c r="L396" s="147">
        <v>20568</v>
      </c>
    </row>
    <row r="397" spans="1:22" s="83" customFormat="1" ht="34.5" customHeight="1">
      <c r="A397" s="250" t="s">
        <v>777</v>
      </c>
      <c r="B397" s="119"/>
      <c r="C397" s="369"/>
      <c r="D397" s="319" t="s">
        <v>228</v>
      </c>
      <c r="E397" s="320"/>
      <c r="F397" s="320"/>
      <c r="G397" s="320"/>
      <c r="H397" s="321"/>
      <c r="I397" s="343"/>
      <c r="J397" s="140">
        <f t="shared" si="10"/>
        <v>49</v>
      </c>
      <c r="K397" s="81" t="str">
        <f t="shared" si="11"/>
        <v/>
      </c>
      <c r="L397" s="147">
        <v>49</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1045</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1046</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46</v>
      </c>
      <c r="K405" s="81" t="str">
        <f t="shared" ref="K405:K422" si="13">IF(OR(COUNTIF(L405:L405,"未確認")&gt;0,COUNTIF(L405:L405,"~*")&gt;0),"※","")</f>
        <v/>
      </c>
      <c r="L405" s="147">
        <v>46</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21</v>
      </c>
      <c r="K407" s="81" t="str">
        <f t="shared" si="13"/>
        <v/>
      </c>
      <c r="L407" s="147">
        <v>21</v>
      </c>
    </row>
    <row r="408" spans="1:22" s="83" customFormat="1" ht="34.5" customHeight="1">
      <c r="A408" s="251" t="s">
        <v>781</v>
      </c>
      <c r="B408" s="119"/>
      <c r="C408" s="368"/>
      <c r="D408" s="368"/>
      <c r="E408" s="319" t="s">
        <v>236</v>
      </c>
      <c r="F408" s="320"/>
      <c r="G408" s="320"/>
      <c r="H408" s="321"/>
      <c r="I408" s="360"/>
      <c r="J408" s="140">
        <f t="shared" si="12"/>
        <v>14</v>
      </c>
      <c r="K408" s="81" t="str">
        <f t="shared" si="13"/>
        <v/>
      </c>
      <c r="L408" s="147">
        <v>14</v>
      </c>
    </row>
    <row r="409" spans="1:22" s="83" customFormat="1" ht="34.5" customHeight="1">
      <c r="A409" s="251" t="s">
        <v>782</v>
      </c>
      <c r="B409" s="119"/>
      <c r="C409" s="368"/>
      <c r="D409" s="368"/>
      <c r="E409" s="316" t="s">
        <v>989</v>
      </c>
      <c r="F409" s="317"/>
      <c r="G409" s="317"/>
      <c r="H409" s="318"/>
      <c r="I409" s="360"/>
      <c r="J409" s="140">
        <f t="shared" si="12"/>
        <v>11</v>
      </c>
      <c r="K409" s="81" t="str">
        <f t="shared" si="13"/>
        <v/>
      </c>
      <c r="L409" s="147">
        <v>11</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49</v>
      </c>
      <c r="K413" s="81" t="str">
        <f t="shared" si="13"/>
        <v/>
      </c>
      <c r="L413" s="147">
        <v>49</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16</v>
      </c>
      <c r="K415" s="81" t="str">
        <f t="shared" si="13"/>
        <v/>
      </c>
      <c r="L415" s="147">
        <v>16</v>
      </c>
    </row>
    <row r="416" spans="1:22" s="83" customFormat="1" ht="34.5" customHeight="1">
      <c r="A416" s="251" t="s">
        <v>789</v>
      </c>
      <c r="B416" s="119"/>
      <c r="C416" s="368"/>
      <c r="D416" s="368"/>
      <c r="E416" s="319" t="s">
        <v>243</v>
      </c>
      <c r="F416" s="320"/>
      <c r="G416" s="320"/>
      <c r="H416" s="321"/>
      <c r="I416" s="360"/>
      <c r="J416" s="140">
        <f t="shared" si="12"/>
        <v>5</v>
      </c>
      <c r="K416" s="81" t="str">
        <f t="shared" si="13"/>
        <v/>
      </c>
      <c r="L416" s="147">
        <v>5</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5</v>
      </c>
      <c r="K418" s="81" t="str">
        <f t="shared" si="13"/>
        <v/>
      </c>
      <c r="L418" s="147">
        <v>5</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23</v>
      </c>
      <c r="K421" s="81" t="str">
        <f t="shared" si="13"/>
        <v/>
      </c>
      <c r="L421" s="147">
        <v>23</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1045</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1046</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49</v>
      </c>
      <c r="K430" s="193" t="str">
        <f>IF(OR(COUNTIF(L430:L430,"未確認")&gt;0,COUNTIF(L430:L430,"~*")&gt;0),"※","")</f>
        <v/>
      </c>
      <c r="L430" s="147">
        <v>49</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14</v>
      </c>
      <c r="K431" s="193" t="str">
        <f>IF(OR(COUNTIF(L431:L431,"未確認")&gt;0,COUNTIF(L431:L431,"~*")&gt;0),"※","")</f>
        <v/>
      </c>
      <c r="L431" s="147">
        <v>14</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29</v>
      </c>
      <c r="K433" s="193" t="str">
        <f>IF(OR(COUNTIF(L433:L433,"未確認")&gt;0,COUNTIF(L433:L433,"~*")&gt;0),"※","")</f>
        <v/>
      </c>
      <c r="L433" s="147">
        <v>29</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6</v>
      </c>
      <c r="K434" s="193" t="str">
        <f>IF(OR(COUNTIF(L434:L434,"未確認")&gt;0,COUNTIF(L434:L434,"~*")&gt;0),"※","")</f>
        <v/>
      </c>
      <c r="L434" s="147">
        <v>6</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1045</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1046</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8.75">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1045</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1046</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1045</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1046</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69.95"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1045</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1046</v>
      </c>
      <c r="M515" s="8"/>
      <c r="N515" s="8"/>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1.25">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1045</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1046</v>
      </c>
      <c r="M521" s="8"/>
      <c r="N521" s="8"/>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1045</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1046</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1045</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1046</v>
      </c>
      <c r="M531" s="8"/>
      <c r="N531" s="8"/>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69.95"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69.95"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1045</v>
      </c>
    </row>
    <row r="544" spans="1:22" s="1" customFormat="1" ht="20.25" customHeight="1">
      <c r="A544" s="243"/>
      <c r="C544" s="62"/>
      <c r="D544" s="3"/>
      <c r="E544" s="3"/>
      <c r="F544" s="3"/>
      <c r="G544" s="3"/>
      <c r="H544" s="286"/>
      <c r="I544" s="67" t="s">
        <v>36</v>
      </c>
      <c r="J544" s="68"/>
      <c r="K544" s="186"/>
      <c r="L544" s="70" t="s">
        <v>1046</v>
      </c>
    </row>
    <row r="545" spans="1:12" s="115" customFormat="1" ht="69.95"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69.95"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69.95"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69.95"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69.95"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69.95"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69.95"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42.75">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69.95"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69.95"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69.95"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45" customHeight="1">
      <c r="A558" s="251" t="s">
        <v>868</v>
      </c>
      <c r="B558" s="119"/>
      <c r="C558" s="316" t="s">
        <v>866</v>
      </c>
      <c r="D558" s="317"/>
      <c r="E558" s="317"/>
      <c r="F558" s="317"/>
      <c r="G558" s="317"/>
      <c r="H558" s="318"/>
      <c r="I558" s="295" t="s">
        <v>867</v>
      </c>
      <c r="J558" s="223"/>
      <c r="K558" s="242"/>
      <c r="L558" s="211" t="s">
        <v>1044</v>
      </c>
    </row>
    <row r="559" spans="1:12" s="91" customFormat="1" ht="65.099999999999994"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1045</v>
      </c>
    </row>
    <row r="589" spans="1:22" s="1" customFormat="1" ht="20.25" customHeight="1">
      <c r="A589" s="243"/>
      <c r="C589" s="62"/>
      <c r="D589" s="3"/>
      <c r="E589" s="3"/>
      <c r="F589" s="3"/>
      <c r="G589" s="3"/>
      <c r="H589" s="286"/>
      <c r="I589" s="67" t="s">
        <v>36</v>
      </c>
      <c r="J589" s="68"/>
      <c r="K589" s="186"/>
      <c r="L589" s="70" t="s">
        <v>1046</v>
      </c>
    </row>
    <row r="590" spans="1:22" s="115" customFormat="1" ht="69.95"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69.95"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 customHeight="1">
      <c r="A595" s="251" t="s">
        <v>895</v>
      </c>
      <c r="B595" s="84"/>
      <c r="C595" s="322" t="s">
        <v>994</v>
      </c>
      <c r="D595" s="323"/>
      <c r="E595" s="323"/>
      <c r="F595" s="323"/>
      <c r="G595" s="323"/>
      <c r="H595" s="324"/>
      <c r="I595" s="339" t="s">
        <v>397</v>
      </c>
      <c r="J595" s="140">
        <v>0</v>
      </c>
      <c r="K595" s="201" t="str">
        <f>IF(OR(COUNTIF(L595:L595,"未確認")&gt;0,COUNTIF(L595:L595,"~*")&gt;0),"※","")</f>
        <v/>
      </c>
      <c r="L595" s="216"/>
    </row>
    <row r="596" spans="1:12" s="115" customFormat="1" ht="35.1"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 customHeight="1">
      <c r="A597" s="251" t="s">
        <v>897</v>
      </c>
      <c r="B597" s="84"/>
      <c r="C597" s="322" t="s">
        <v>995</v>
      </c>
      <c r="D597" s="323"/>
      <c r="E597" s="323"/>
      <c r="F597" s="323"/>
      <c r="G597" s="323"/>
      <c r="H597" s="324"/>
      <c r="I597" s="325" t="s">
        <v>400</v>
      </c>
      <c r="J597" s="140" t="s">
        <v>540</v>
      </c>
      <c r="K597" s="201" t="str">
        <f>IF(OR(COUNTIF(L597:L597,"未確認")&gt;0,COUNTIF(L597:L597,"~*")&gt;0),"※","")</f>
        <v/>
      </c>
      <c r="L597" s="216"/>
    </row>
    <row r="598" spans="1:12" s="115" customFormat="1" ht="35.1" customHeight="1">
      <c r="A598" s="251" t="s">
        <v>898</v>
      </c>
      <c r="B598" s="84"/>
      <c r="C598" s="291"/>
      <c r="D598" s="292"/>
      <c r="E598" s="316" t="s">
        <v>398</v>
      </c>
      <c r="F598" s="317"/>
      <c r="G598" s="317"/>
      <c r="H598" s="318"/>
      <c r="I598" s="327"/>
      <c r="J598" s="140" t="s">
        <v>540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t="s">
        <v>540</v>
      </c>
      <c r="K599" s="201" t="str">
        <f>IF(OR(COUNTIF(L599:L599,"未確認")&gt;0,COUNTIF(L599:L599,"~*")&gt;0),"※","")</f>
        <v/>
      </c>
      <c r="L599" s="216"/>
    </row>
    <row r="600" spans="1:12" s="115" customFormat="1" ht="56.1"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1045</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1046</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69.95"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35"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69.95"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1045</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1046</v>
      </c>
      <c r="M630" s="8"/>
      <c r="N630" s="8"/>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7">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69.95"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1045</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1046</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69.95"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69.95"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69.95"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69.95"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69.95"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69.95"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69.95"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69.95"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69.95"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1045</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1046</v>
      </c>
      <c r="M666" s="8"/>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98" t="s">
        <v>533</v>
      </c>
    </row>
    <row r="668" spans="1:22" s="83" customFormat="1" ht="56.1" customHeight="1">
      <c r="A668" s="251" t="s">
        <v>951</v>
      </c>
      <c r="B668" s="84"/>
      <c r="C668" s="316" t="s">
        <v>481</v>
      </c>
      <c r="D668" s="317"/>
      <c r="E668" s="317"/>
      <c r="F668" s="317"/>
      <c r="G668" s="317"/>
      <c r="H668" s="318"/>
      <c r="I668" s="138" t="s">
        <v>482</v>
      </c>
      <c r="J668" s="223"/>
      <c r="K668" s="224"/>
      <c r="L668" s="225" t="s">
        <v>533</v>
      </c>
    </row>
    <row r="669" spans="1:22" s="83" customFormat="1" ht="56.1"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 customHeight="1">
      <c r="A671" s="251" t="s">
        <v>954</v>
      </c>
      <c r="B671" s="84"/>
      <c r="C671" s="227"/>
      <c r="D671" s="228"/>
      <c r="E671" s="322" t="s">
        <v>487</v>
      </c>
      <c r="F671" s="323"/>
      <c r="G671" s="323"/>
      <c r="H671" s="324"/>
      <c r="I671" s="326"/>
      <c r="J671" s="223"/>
      <c r="K671" s="224"/>
      <c r="L671" s="300" t="s">
        <v>533</v>
      </c>
    </row>
    <row r="672" spans="1:22" s="83" customFormat="1" ht="25.7" customHeight="1">
      <c r="A672" s="251" t="s">
        <v>955</v>
      </c>
      <c r="B672" s="84"/>
      <c r="C672" s="229"/>
      <c r="D672" s="285"/>
      <c r="E672" s="328"/>
      <c r="F672" s="329"/>
      <c r="G672" s="330" t="s">
        <v>1003</v>
      </c>
      <c r="H672" s="331"/>
      <c r="I672" s="327"/>
      <c r="J672" s="223"/>
      <c r="K672" s="224"/>
      <c r="L672" s="300" t="s">
        <v>533</v>
      </c>
    </row>
    <row r="673" spans="1:22" s="115" customFormat="1" ht="80.099999999999994"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1045</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1046</v>
      </c>
      <c r="M682" s="8"/>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1045</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1046</v>
      </c>
      <c r="M692" s="8"/>
      <c r="N692" s="8"/>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69.95" customHeight="1">
      <c r="A695" s="252" t="s">
        <v>965</v>
      </c>
      <c r="B695" s="119"/>
      <c r="C695" s="316" t="s">
        <v>1006</v>
      </c>
      <c r="D695" s="317"/>
      <c r="E695" s="317"/>
      <c r="F695" s="317"/>
      <c r="G695" s="317"/>
      <c r="H695" s="318"/>
      <c r="I695" s="122" t="s">
        <v>508</v>
      </c>
      <c r="J695" s="116">
        <f>IF(SUM(L695:L695)=0,IF(COUNTIF(L695:L695,"未確認")&gt;0,"未確認",IF(COUNTIF(L695:L695,"~*")&gt;0,"*",SUM(L695:L695))),SUM(L695:L695))</f>
        <v>23</v>
      </c>
      <c r="K695" s="201" t="str">
        <f>IF(OR(COUNTIF(L695:L695,"未確認")&gt;0,COUNTIF(L695:L695,"*")&gt;0),"※","")</f>
        <v/>
      </c>
      <c r="L695" s="117">
        <v>23</v>
      </c>
    </row>
    <row r="696" spans="1:22" s="118" customFormat="1" ht="56.1"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69.95"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1045</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1046</v>
      </c>
      <c r="M705" s="8"/>
      <c r="N705" s="8"/>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69.95"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69.95"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69.95"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8E60721B-ED67-45BF-9237-D6FC827EC749}"/>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2019-12-23T01:40:10Z</dcterms:modified>
</cp:coreProperties>
</file>